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Todos Orçamentos" sheetId="1" r:id="rId1"/>
    <sheet name="Final com datas consecutivas" sheetId="2" r:id="rId2"/>
    <sheet name="Final com datas alternadas" sheetId="3" r:id="rId3"/>
    <sheet name="Plan2" sheetId="4" r:id="rId4"/>
    <sheet name="Plan3" sheetId="5" r:id="rId5"/>
  </sheets>
  <definedNames>
    <definedName name="_xlnm.Print_Area" localSheetId="2">'Final com datas alternadas'!$A$1:$K$30</definedName>
    <definedName name="_xlnm.Print_Area" localSheetId="1">'Final com datas consecutivas'!$A$1:$K$19</definedName>
    <definedName name="_xlnm.Print_Area" localSheetId="0">'Todos Orçamentos'!$A$1:$K$23</definedName>
  </definedNames>
  <calcPr fullCalcOnLoad="1"/>
</workbook>
</file>

<file path=xl/sharedStrings.xml><?xml version="1.0" encoding="utf-8"?>
<sst xmlns="http://schemas.openxmlformats.org/spreadsheetml/2006/main" count="155" uniqueCount="64">
  <si>
    <t>ERX Capacitação e Treinamento - EIRELI-ME</t>
  </si>
  <si>
    <t>EMPRESA</t>
  </si>
  <si>
    <t>CNPJ</t>
  </si>
  <si>
    <t>STATUS SICAF</t>
  </si>
  <si>
    <t>CUSTO</t>
  </si>
  <si>
    <t>CARGA HORÁRIA</t>
  </si>
  <si>
    <t>CUSTO/SERVIDOR</t>
  </si>
  <si>
    <t>CUSTO/HORA</t>
  </si>
  <si>
    <t>ITEM</t>
  </si>
  <si>
    <t>15.169.965/0001-80</t>
  </si>
  <si>
    <t>OBS</t>
  </si>
  <si>
    <t>16h</t>
  </si>
  <si>
    <t>ELO Consultoria Empresarial e Produação de Eventos LTDA.</t>
  </si>
  <si>
    <t>00.714.403/0001-00</t>
  </si>
  <si>
    <t>CONSULTRE Consultoria e Treinamento LTDA</t>
  </si>
  <si>
    <t>36.003.671/0001-53</t>
  </si>
  <si>
    <t>30h</t>
  </si>
  <si>
    <t>20h</t>
  </si>
  <si>
    <t>MENDES &amp; LOPES Pesquisa, Treinamento e Eventos Ltda (JML)</t>
  </si>
  <si>
    <t>07.777.721/0001-51</t>
  </si>
  <si>
    <t>não oferece cursos nessa área</t>
  </si>
  <si>
    <t>Instituto Nacional de Licitação HQZ Ltda (Instituto Licitar)</t>
  </si>
  <si>
    <t>11.032.434/0001-90</t>
  </si>
  <si>
    <t>32h</t>
  </si>
  <si>
    <t>custo para 20 pessoas</t>
  </si>
  <si>
    <t>custo para 10 pessoas</t>
  </si>
  <si>
    <t>custo por aluno (mín 10)</t>
  </si>
  <si>
    <t>IETECH – Instituto de Educação e Tecnologia de São Carlos Ltda</t>
  </si>
  <si>
    <t>14.985.525/0001-38</t>
  </si>
  <si>
    <t>SEM CADASTRO</t>
  </si>
  <si>
    <t>TIPO DO EVENTO</t>
  </si>
  <si>
    <t>Curso In Company</t>
  </si>
  <si>
    <t>TÍTULO DO EVENTO</t>
  </si>
  <si>
    <t>Curso de Comunicação, Escrita e Redação Oficial</t>
  </si>
  <si>
    <t>QUADRO COMPARATIVO</t>
  </si>
  <si>
    <t>INSTITUIÇÃO SELECIONADA</t>
  </si>
  <si>
    <t>CNPJ / MF Nº</t>
  </si>
  <si>
    <t>PROCESSO Nº</t>
  </si>
  <si>
    <t>REQUISITANTE</t>
  </si>
  <si>
    <t>CARGO</t>
  </si>
  <si>
    <t>SETOR</t>
  </si>
  <si>
    <t>CAMPUS/REITORIA</t>
  </si>
  <si>
    <t>DOCENTE</t>
  </si>
  <si>
    <t>ADMINISTRATIVO</t>
  </si>
  <si>
    <t>PROJETO GRH Nº</t>
  </si>
  <si>
    <t>DATA DA CONSULTA</t>
  </si>
  <si>
    <t>MAPA COMPARATIVO - PROJETO DE CAPACITAÇÃO</t>
  </si>
  <si>
    <t>São Carlos</t>
  </si>
  <si>
    <t>GAD/SCL</t>
  </si>
  <si>
    <t>X</t>
  </si>
  <si>
    <t>05.144.769/0001-05</t>
  </si>
  <si>
    <t>13.488.219/0001-23</t>
  </si>
  <si>
    <t>CRIAR São Carlos</t>
  </si>
  <si>
    <t>OK</t>
  </si>
  <si>
    <t>PENDÊNCIAS</t>
  </si>
  <si>
    <t>Moraes Cursos de Gestão Empresarial (Ribeirão Preto)</t>
  </si>
  <si>
    <t>AOF Cusos e Aperfeiçoamento Profissional EIRELI</t>
  </si>
  <si>
    <t>05.412.947/0001-23</t>
  </si>
  <si>
    <t>DANIELA AMORIM FONTES</t>
  </si>
  <si>
    <t>ASSISTENTE EM ADMINISTRAÇÃO</t>
  </si>
  <si>
    <t>Moraes &amp; Mattioli Cursos Ltda - EPP</t>
  </si>
  <si>
    <t>____________________________________________</t>
  </si>
  <si>
    <t>Assinatura do servidor</t>
  </si>
  <si>
    <t>Assinatura da chefia imediata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</si>
</sst>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170" fontId="0" fillId="0" borderId="10" xfId="45" applyFont="1" applyBorder="1" applyAlignment="1">
      <alignment/>
    </xf>
    <xf numFmtId="17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0" fontId="0" fillId="0" borderId="11" xfId="45" applyFont="1" applyBorder="1" applyAlignment="1">
      <alignment horizontal="center"/>
    </xf>
    <xf numFmtId="170" fontId="0" fillId="0" borderId="11" xfId="45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5.28125" style="0" bestFit="1" customWidth="1"/>
    <col min="2" max="2" width="5.28125" style="0" customWidth="1"/>
    <col min="3" max="3" width="15.7109375" style="0" customWidth="1"/>
    <col min="4" max="4" width="34.7109375" style="0" customWidth="1"/>
    <col min="5" max="5" width="18.57421875" style="0" customWidth="1"/>
    <col min="6" max="6" width="17.00390625" style="0" customWidth="1"/>
    <col min="7" max="7" width="18.28125" style="0" customWidth="1"/>
    <col min="8" max="8" width="16.57421875" style="0" bestFit="1" customWidth="1"/>
    <col min="9" max="9" width="19.421875" style="0" customWidth="1"/>
    <col min="10" max="10" width="17.28125" style="0" customWidth="1"/>
    <col min="11" max="11" width="21.28125" style="0" customWidth="1"/>
  </cols>
  <sheetData>
    <row r="1" spans="1:11" ht="24" thickBot="1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3" spans="1:11" ht="12.75">
      <c r="A3" s="30" t="s">
        <v>37</v>
      </c>
      <c r="B3" s="30"/>
      <c r="C3" s="30"/>
      <c r="D3" s="16"/>
      <c r="E3" s="16"/>
      <c r="F3" s="12" t="s">
        <v>44</v>
      </c>
      <c r="G3" s="16"/>
      <c r="H3" s="16"/>
      <c r="I3" s="12" t="s">
        <v>45</v>
      </c>
      <c r="J3" s="16"/>
      <c r="K3" s="16"/>
    </row>
    <row r="5" spans="1:11" ht="12.75">
      <c r="A5" s="30" t="s">
        <v>38</v>
      </c>
      <c r="B5" s="30"/>
      <c r="C5" s="30"/>
      <c r="D5" s="16"/>
      <c r="E5" s="16"/>
      <c r="F5" s="16"/>
      <c r="G5" s="5" t="s">
        <v>41</v>
      </c>
      <c r="H5" s="16" t="s">
        <v>47</v>
      </c>
      <c r="I5" s="16"/>
      <c r="J5" s="5" t="s">
        <v>42</v>
      </c>
      <c r="K5" s="4" t="s">
        <v>49</v>
      </c>
    </row>
    <row r="6" spans="1:11" ht="12.75">
      <c r="A6" s="30" t="s">
        <v>39</v>
      </c>
      <c r="B6" s="30"/>
      <c r="C6" s="30"/>
      <c r="D6" s="16"/>
      <c r="E6" s="16"/>
      <c r="F6" s="16"/>
      <c r="G6" s="5" t="s">
        <v>40</v>
      </c>
      <c r="H6" s="16" t="s">
        <v>48</v>
      </c>
      <c r="I6" s="16"/>
      <c r="J6" s="5" t="s">
        <v>43</v>
      </c>
      <c r="K6" s="4" t="s">
        <v>49</v>
      </c>
    </row>
    <row r="8" spans="1:11" ht="15.75">
      <c r="A8" s="29" t="s">
        <v>34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ht="4.5" customHeight="1"/>
    <row r="10" spans="1:11" ht="12.75">
      <c r="A10" s="30" t="s">
        <v>30</v>
      </c>
      <c r="B10" s="30"/>
      <c r="C10" s="30"/>
      <c r="D10" s="1" t="s">
        <v>31</v>
      </c>
      <c r="E10" s="6" t="s">
        <v>32</v>
      </c>
      <c r="F10" s="31" t="s">
        <v>33</v>
      </c>
      <c r="G10" s="31"/>
      <c r="H10" s="31"/>
      <c r="I10" s="31"/>
      <c r="J10" s="31"/>
      <c r="K10" s="31"/>
    </row>
    <row r="11" ht="5.25" customHeight="1"/>
    <row r="12" spans="1:11" s="9" customFormat="1" ht="19.5" customHeight="1">
      <c r="A12" s="7" t="s">
        <v>8</v>
      </c>
      <c r="B12" s="26" t="s">
        <v>1</v>
      </c>
      <c r="C12" s="27"/>
      <c r="D12" s="28"/>
      <c r="E12" s="7" t="s">
        <v>2</v>
      </c>
      <c r="F12" s="7" t="s">
        <v>3</v>
      </c>
      <c r="G12" s="8" t="s">
        <v>4</v>
      </c>
      <c r="H12" s="7" t="s">
        <v>5</v>
      </c>
      <c r="I12" s="7" t="s">
        <v>6</v>
      </c>
      <c r="J12" s="7" t="s">
        <v>7</v>
      </c>
      <c r="K12" s="7" t="s">
        <v>10</v>
      </c>
    </row>
    <row r="13" spans="1:11" ht="12.75">
      <c r="A13" s="1">
        <v>1</v>
      </c>
      <c r="B13" s="20" t="s">
        <v>0</v>
      </c>
      <c r="C13" s="21"/>
      <c r="D13" s="22"/>
      <c r="E13" s="1" t="s">
        <v>9</v>
      </c>
      <c r="F13" s="4" t="s">
        <v>53</v>
      </c>
      <c r="G13" s="10">
        <v>27909.4</v>
      </c>
      <c r="H13" s="1" t="s">
        <v>11</v>
      </c>
      <c r="I13" s="2">
        <f>G13/20</f>
        <v>1395.47</v>
      </c>
      <c r="J13" s="2">
        <f>I13/16</f>
        <v>87.216875</v>
      </c>
      <c r="K13" s="1" t="s">
        <v>24</v>
      </c>
    </row>
    <row r="14" spans="1:11" ht="12.75">
      <c r="A14" s="1">
        <v>2</v>
      </c>
      <c r="B14" s="20" t="s">
        <v>12</v>
      </c>
      <c r="C14" s="21"/>
      <c r="D14" s="22"/>
      <c r="E14" s="1" t="s">
        <v>13</v>
      </c>
      <c r="F14" s="4" t="s">
        <v>53</v>
      </c>
      <c r="G14" s="10">
        <v>24990</v>
      </c>
      <c r="H14" s="1" t="s">
        <v>11</v>
      </c>
      <c r="I14" s="2">
        <f>G14/10</f>
        <v>2499</v>
      </c>
      <c r="J14" s="2">
        <f>I14/16</f>
        <v>156.1875</v>
      </c>
      <c r="K14" s="1" t="s">
        <v>25</v>
      </c>
    </row>
    <row r="15" spans="1:11" ht="12.75">
      <c r="A15" s="1">
        <v>3</v>
      </c>
      <c r="B15" s="20" t="s">
        <v>14</v>
      </c>
      <c r="C15" s="21"/>
      <c r="D15" s="22"/>
      <c r="E15" s="1" t="s">
        <v>15</v>
      </c>
      <c r="F15" s="4" t="s">
        <v>53</v>
      </c>
      <c r="G15" s="10">
        <v>20000</v>
      </c>
      <c r="H15" s="1" t="s">
        <v>16</v>
      </c>
      <c r="I15" s="2">
        <f>G15/10</f>
        <v>2000</v>
      </c>
      <c r="J15" s="2">
        <f>I15/30</f>
        <v>66.66666666666667</v>
      </c>
      <c r="K15" s="1" t="s">
        <v>25</v>
      </c>
    </row>
    <row r="16" spans="1:11" ht="12.75">
      <c r="A16" s="1">
        <v>4</v>
      </c>
      <c r="B16" s="13" t="s">
        <v>56</v>
      </c>
      <c r="C16" s="14"/>
      <c r="D16" s="15"/>
      <c r="E16" s="1" t="s">
        <v>57</v>
      </c>
      <c r="F16" s="4"/>
      <c r="G16" s="10">
        <v>14900</v>
      </c>
      <c r="H16" s="1" t="s">
        <v>11</v>
      </c>
      <c r="I16" s="2">
        <f>G16/20</f>
        <v>745</v>
      </c>
      <c r="J16" s="2">
        <f>I16/16</f>
        <v>46.5625</v>
      </c>
      <c r="K16" s="1" t="s">
        <v>24</v>
      </c>
    </row>
    <row r="17" spans="1:11" ht="12.75">
      <c r="A17" s="1">
        <v>5</v>
      </c>
      <c r="B17" s="20" t="s">
        <v>55</v>
      </c>
      <c r="C17" s="21"/>
      <c r="D17" s="22"/>
      <c r="E17" s="1" t="s">
        <v>50</v>
      </c>
      <c r="F17" s="4" t="s">
        <v>54</v>
      </c>
      <c r="G17" s="11">
        <v>8900</v>
      </c>
      <c r="H17" s="1" t="s">
        <v>17</v>
      </c>
      <c r="I17" s="3">
        <f>G17/10</f>
        <v>890</v>
      </c>
      <c r="J17" s="3">
        <f>I17/20</f>
        <v>44.5</v>
      </c>
      <c r="K17" s="1" t="s">
        <v>25</v>
      </c>
    </row>
    <row r="18" spans="1:11" ht="12.75">
      <c r="A18" s="1">
        <v>6</v>
      </c>
      <c r="B18" s="20" t="s">
        <v>52</v>
      </c>
      <c r="C18" s="21"/>
      <c r="D18" s="22"/>
      <c r="E18" s="1" t="s">
        <v>51</v>
      </c>
      <c r="F18" s="4" t="s">
        <v>29</v>
      </c>
      <c r="G18" s="10">
        <f>I18*10</f>
        <v>5400</v>
      </c>
      <c r="H18" s="1" t="s">
        <v>23</v>
      </c>
      <c r="I18" s="2">
        <f>135*4</f>
        <v>540</v>
      </c>
      <c r="J18" s="2">
        <f>I18/32</f>
        <v>16.875</v>
      </c>
      <c r="K18" s="1" t="s">
        <v>26</v>
      </c>
    </row>
    <row r="19" spans="1:11" ht="12.75">
      <c r="A19" s="1">
        <v>7</v>
      </c>
      <c r="B19" s="20" t="s">
        <v>27</v>
      </c>
      <c r="C19" s="21"/>
      <c r="D19" s="22"/>
      <c r="E19" s="1" t="s">
        <v>28</v>
      </c>
      <c r="F19" s="4" t="s">
        <v>29</v>
      </c>
      <c r="G19" s="10">
        <v>1990</v>
      </c>
      <c r="H19" s="1" t="s">
        <v>17</v>
      </c>
      <c r="I19" s="3">
        <f>G19/10</f>
        <v>199</v>
      </c>
      <c r="J19" s="3">
        <f>I19/20</f>
        <v>9.95</v>
      </c>
      <c r="K19" s="1" t="s">
        <v>25</v>
      </c>
    </row>
    <row r="20" spans="1:11" ht="12.75">
      <c r="A20" s="1">
        <v>8</v>
      </c>
      <c r="B20" s="20" t="s">
        <v>18</v>
      </c>
      <c r="C20" s="21"/>
      <c r="D20" s="22"/>
      <c r="E20" s="1" t="s">
        <v>19</v>
      </c>
      <c r="F20" s="4" t="s">
        <v>53</v>
      </c>
      <c r="G20" s="23" t="s">
        <v>20</v>
      </c>
      <c r="H20" s="24"/>
      <c r="I20" s="24"/>
      <c r="J20" s="24"/>
      <c r="K20" s="25"/>
    </row>
    <row r="21" spans="1:11" ht="12.75">
      <c r="A21" s="1">
        <v>9</v>
      </c>
      <c r="B21" s="20" t="s">
        <v>21</v>
      </c>
      <c r="C21" s="21"/>
      <c r="D21" s="22"/>
      <c r="E21" s="1" t="s">
        <v>22</v>
      </c>
      <c r="F21" s="4" t="s">
        <v>53</v>
      </c>
      <c r="G21" s="23" t="s">
        <v>20</v>
      </c>
      <c r="H21" s="24"/>
      <c r="I21" s="24"/>
      <c r="J21" s="24"/>
      <c r="K21" s="25"/>
    </row>
    <row r="23" spans="1:11" ht="12.75">
      <c r="A23" s="17" t="s">
        <v>35</v>
      </c>
      <c r="B23" s="18"/>
      <c r="C23" s="19"/>
      <c r="D23" s="16"/>
      <c r="E23" s="16"/>
      <c r="F23" s="16"/>
      <c r="G23" s="16"/>
      <c r="H23" s="16"/>
      <c r="I23" s="5" t="s">
        <v>36</v>
      </c>
      <c r="J23" s="16"/>
      <c r="K23" s="16"/>
    </row>
  </sheetData>
  <sheetProtection/>
  <mergeCells count="28">
    <mergeCell ref="F10:K10"/>
    <mergeCell ref="J3:K3"/>
    <mergeCell ref="A1:K1"/>
    <mergeCell ref="A6:C6"/>
    <mergeCell ref="A5:C5"/>
    <mergeCell ref="A3:C3"/>
    <mergeCell ref="D3:E3"/>
    <mergeCell ref="G3:H3"/>
    <mergeCell ref="B20:D20"/>
    <mergeCell ref="B17:D17"/>
    <mergeCell ref="B19:D19"/>
    <mergeCell ref="B18:D18"/>
    <mergeCell ref="A8:K8"/>
    <mergeCell ref="D5:F5"/>
    <mergeCell ref="D6:F6"/>
    <mergeCell ref="H5:I5"/>
    <mergeCell ref="H6:I6"/>
    <mergeCell ref="A10:C10"/>
    <mergeCell ref="D23:H23"/>
    <mergeCell ref="J23:K23"/>
    <mergeCell ref="A23:C23"/>
    <mergeCell ref="B21:D21"/>
    <mergeCell ref="G21:K21"/>
    <mergeCell ref="B12:D12"/>
    <mergeCell ref="G20:K20"/>
    <mergeCell ref="B13:D13"/>
    <mergeCell ref="B14:D14"/>
    <mergeCell ref="B15:D15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5.28125" style="0" bestFit="1" customWidth="1"/>
    <col min="2" max="2" width="5.28125" style="0" customWidth="1"/>
    <col min="3" max="3" width="15.7109375" style="0" customWidth="1"/>
    <col min="4" max="4" width="34.7109375" style="0" customWidth="1"/>
    <col min="5" max="5" width="18.57421875" style="0" customWidth="1"/>
    <col min="6" max="6" width="17.00390625" style="0" customWidth="1"/>
    <col min="7" max="7" width="18.28125" style="0" customWidth="1"/>
    <col min="8" max="8" width="16.57421875" style="0" bestFit="1" customWidth="1"/>
    <col min="9" max="9" width="19.421875" style="0" customWidth="1"/>
    <col min="10" max="10" width="17.28125" style="0" customWidth="1"/>
    <col min="11" max="11" width="21.28125" style="0" customWidth="1"/>
  </cols>
  <sheetData>
    <row r="1" spans="1:11" ht="24" thickBot="1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3" spans="1:11" ht="12.75">
      <c r="A3" s="30" t="s">
        <v>37</v>
      </c>
      <c r="B3" s="30"/>
      <c r="C3" s="30"/>
      <c r="D3" s="16"/>
      <c r="E3" s="16"/>
      <c r="F3" s="12" t="s">
        <v>44</v>
      </c>
      <c r="G3" s="16"/>
      <c r="H3" s="16"/>
      <c r="I3" s="12" t="s">
        <v>45</v>
      </c>
      <c r="J3" s="16"/>
      <c r="K3" s="16"/>
    </row>
    <row r="5" spans="1:11" ht="12.75">
      <c r="A5" s="30" t="s">
        <v>38</v>
      </c>
      <c r="B5" s="30"/>
      <c r="C5" s="30"/>
      <c r="D5" s="16" t="s">
        <v>58</v>
      </c>
      <c r="E5" s="16"/>
      <c r="F5" s="16"/>
      <c r="G5" s="5" t="s">
        <v>41</v>
      </c>
      <c r="H5" s="16" t="s">
        <v>47</v>
      </c>
      <c r="I5" s="16"/>
      <c r="J5" s="5" t="s">
        <v>42</v>
      </c>
      <c r="K5" s="4" t="s">
        <v>49</v>
      </c>
    </row>
    <row r="6" spans="1:11" ht="12.75">
      <c r="A6" s="30" t="s">
        <v>39</v>
      </c>
      <c r="B6" s="30"/>
      <c r="C6" s="30"/>
      <c r="D6" s="16" t="s">
        <v>59</v>
      </c>
      <c r="E6" s="16"/>
      <c r="F6" s="16"/>
      <c r="G6" s="5" t="s">
        <v>40</v>
      </c>
      <c r="H6" s="16" t="s">
        <v>48</v>
      </c>
      <c r="I6" s="16"/>
      <c r="J6" s="5" t="s">
        <v>43</v>
      </c>
      <c r="K6" s="4" t="s">
        <v>49</v>
      </c>
    </row>
    <row r="8" spans="1:11" ht="15.75">
      <c r="A8" s="29" t="s">
        <v>34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ht="4.5" customHeight="1"/>
    <row r="10" spans="1:11" ht="12.75">
      <c r="A10" s="30" t="s">
        <v>30</v>
      </c>
      <c r="B10" s="30"/>
      <c r="C10" s="30"/>
      <c r="D10" s="1" t="s">
        <v>31</v>
      </c>
      <c r="E10" s="6" t="s">
        <v>32</v>
      </c>
      <c r="F10" s="31" t="s">
        <v>33</v>
      </c>
      <c r="G10" s="31"/>
      <c r="H10" s="31"/>
      <c r="I10" s="31"/>
      <c r="J10" s="31"/>
      <c r="K10" s="31"/>
    </row>
    <row r="11" ht="5.25" customHeight="1"/>
    <row r="12" spans="1:11" s="9" customFormat="1" ht="19.5" customHeight="1">
      <c r="A12" s="7" t="s">
        <v>8</v>
      </c>
      <c r="B12" s="26" t="s">
        <v>1</v>
      </c>
      <c r="C12" s="27"/>
      <c r="D12" s="28"/>
      <c r="E12" s="7" t="s">
        <v>2</v>
      </c>
      <c r="F12" s="7" t="s">
        <v>3</v>
      </c>
      <c r="G12" s="8" t="s">
        <v>4</v>
      </c>
      <c r="H12" s="7" t="s">
        <v>5</v>
      </c>
      <c r="I12" s="7" t="s">
        <v>6</v>
      </c>
      <c r="J12" s="7" t="s">
        <v>7</v>
      </c>
      <c r="K12" s="7" t="s">
        <v>10</v>
      </c>
    </row>
    <row r="13" spans="1:11" ht="12.75">
      <c r="A13" s="1">
        <v>1</v>
      </c>
      <c r="B13" s="20" t="s">
        <v>0</v>
      </c>
      <c r="C13" s="21"/>
      <c r="D13" s="22"/>
      <c r="E13" s="1" t="s">
        <v>9</v>
      </c>
      <c r="F13" s="4"/>
      <c r="G13" s="10">
        <v>27909.4</v>
      </c>
      <c r="H13" s="1" t="s">
        <v>11</v>
      </c>
      <c r="I13" s="2">
        <f>G13/20</f>
        <v>1395.47</v>
      </c>
      <c r="J13" s="2">
        <f>I13/16</f>
        <v>87.216875</v>
      </c>
      <c r="K13" s="1" t="s">
        <v>24</v>
      </c>
    </row>
    <row r="14" spans="1:11" ht="12.75">
      <c r="A14" s="1">
        <v>2</v>
      </c>
      <c r="B14" s="20" t="s">
        <v>12</v>
      </c>
      <c r="C14" s="21"/>
      <c r="D14" s="22"/>
      <c r="E14" s="1" t="s">
        <v>13</v>
      </c>
      <c r="F14" s="4"/>
      <c r="G14" s="10">
        <v>24990</v>
      </c>
      <c r="H14" s="1" t="s">
        <v>11</v>
      </c>
      <c r="I14" s="2">
        <f>G14/10</f>
        <v>2499</v>
      </c>
      <c r="J14" s="2">
        <f>I14/16</f>
        <v>156.1875</v>
      </c>
      <c r="K14" s="1" t="s">
        <v>25</v>
      </c>
    </row>
    <row r="15" spans="1:11" ht="12.75">
      <c r="A15" s="1">
        <v>3</v>
      </c>
      <c r="B15" s="20" t="s">
        <v>14</v>
      </c>
      <c r="C15" s="21"/>
      <c r="D15" s="22"/>
      <c r="E15" s="1" t="s">
        <v>15</v>
      </c>
      <c r="F15" s="4"/>
      <c r="G15" s="10">
        <v>20000</v>
      </c>
      <c r="H15" s="1" t="s">
        <v>16</v>
      </c>
      <c r="I15" s="2">
        <f>G15/10</f>
        <v>2000</v>
      </c>
      <c r="J15" s="2">
        <f>I15/30</f>
        <v>66.66666666666667</v>
      </c>
      <c r="K15" s="1" t="s">
        <v>25</v>
      </c>
    </row>
    <row r="16" spans="1:11" ht="12.75">
      <c r="A16" s="1">
        <v>4</v>
      </c>
      <c r="B16" s="13" t="s">
        <v>56</v>
      </c>
      <c r="C16" s="14"/>
      <c r="D16" s="15"/>
      <c r="E16" s="1" t="s">
        <v>57</v>
      </c>
      <c r="F16" s="4"/>
      <c r="G16" s="10">
        <v>14900</v>
      </c>
      <c r="H16" s="1" t="s">
        <v>11</v>
      </c>
      <c r="I16" s="2">
        <f>G16/20</f>
        <v>745</v>
      </c>
      <c r="J16" s="2">
        <f>I16/16</f>
        <v>46.5625</v>
      </c>
      <c r="K16" s="1" t="s">
        <v>24</v>
      </c>
    </row>
    <row r="17" spans="1:11" ht="12.75">
      <c r="A17" s="1">
        <v>5</v>
      </c>
      <c r="B17" s="20" t="s">
        <v>60</v>
      </c>
      <c r="C17" s="21"/>
      <c r="D17" s="22"/>
      <c r="E17" s="1" t="s">
        <v>50</v>
      </c>
      <c r="F17" s="4" t="s">
        <v>53</v>
      </c>
      <c r="G17" s="11">
        <v>8900</v>
      </c>
      <c r="H17" s="1" t="s">
        <v>17</v>
      </c>
      <c r="I17" s="3">
        <f>G17/10</f>
        <v>890</v>
      </c>
      <c r="J17" s="3">
        <f>I17/20</f>
        <v>44.5</v>
      </c>
      <c r="K17" s="1" t="s">
        <v>25</v>
      </c>
    </row>
    <row r="19" spans="1:11" ht="12.75">
      <c r="A19" s="17" t="s">
        <v>35</v>
      </c>
      <c r="B19" s="18"/>
      <c r="C19" s="19"/>
      <c r="D19" s="16" t="s">
        <v>60</v>
      </c>
      <c r="E19" s="16"/>
      <c r="F19" s="16"/>
      <c r="G19" s="16"/>
      <c r="H19" s="16"/>
      <c r="I19" s="5" t="s">
        <v>36</v>
      </c>
      <c r="J19" s="16" t="s">
        <v>50</v>
      </c>
      <c r="K19" s="16"/>
    </row>
  </sheetData>
  <sheetProtection/>
  <mergeCells count="22">
    <mergeCell ref="A1:K1"/>
    <mergeCell ref="A3:C3"/>
    <mergeCell ref="D3:E3"/>
    <mergeCell ref="G3:H3"/>
    <mergeCell ref="J3:K3"/>
    <mergeCell ref="A5:C5"/>
    <mergeCell ref="D5:F5"/>
    <mergeCell ref="H5:I5"/>
    <mergeCell ref="A6:C6"/>
    <mergeCell ref="D6:F6"/>
    <mergeCell ref="H6:I6"/>
    <mergeCell ref="A8:K8"/>
    <mergeCell ref="A10:C10"/>
    <mergeCell ref="F10:K10"/>
    <mergeCell ref="A19:C19"/>
    <mergeCell ref="D19:H19"/>
    <mergeCell ref="J19:K19"/>
    <mergeCell ref="B12:D12"/>
    <mergeCell ref="B13:D13"/>
    <mergeCell ref="B14:D14"/>
    <mergeCell ref="B15:D15"/>
    <mergeCell ref="B17:D17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B13" sqref="B13:D13"/>
    </sheetView>
  </sheetViews>
  <sheetFormatPr defaultColWidth="9.140625" defaultRowHeight="12.75"/>
  <cols>
    <col min="1" max="1" width="5.28125" style="0" bestFit="1" customWidth="1"/>
    <col min="2" max="2" width="5.28125" style="0" customWidth="1"/>
    <col min="3" max="3" width="15.7109375" style="0" customWidth="1"/>
    <col min="4" max="4" width="34.7109375" style="0" customWidth="1"/>
    <col min="5" max="5" width="18.57421875" style="0" customWidth="1"/>
    <col min="6" max="6" width="17.00390625" style="0" customWidth="1"/>
    <col min="7" max="7" width="18.28125" style="0" customWidth="1"/>
    <col min="8" max="8" width="16.57421875" style="0" bestFit="1" customWidth="1"/>
    <col min="9" max="9" width="19.421875" style="0" customWidth="1"/>
    <col min="10" max="10" width="17.28125" style="0" customWidth="1"/>
    <col min="11" max="11" width="21.28125" style="0" customWidth="1"/>
  </cols>
  <sheetData>
    <row r="1" spans="1:11" ht="24" thickBot="1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3" spans="1:11" ht="12.75">
      <c r="A3" s="30" t="s">
        <v>37</v>
      </c>
      <c r="B3" s="30"/>
      <c r="C3" s="30"/>
      <c r="D3" s="16"/>
      <c r="E3" s="16"/>
      <c r="F3" s="12" t="s">
        <v>44</v>
      </c>
      <c r="G3" s="16"/>
      <c r="H3" s="16"/>
      <c r="I3" s="12" t="s">
        <v>45</v>
      </c>
      <c r="J3" s="16"/>
      <c r="K3" s="16"/>
    </row>
    <row r="5" spans="1:11" ht="12.75">
      <c r="A5" s="30" t="s">
        <v>38</v>
      </c>
      <c r="B5" s="30"/>
      <c r="C5" s="30"/>
      <c r="D5" s="16"/>
      <c r="E5" s="16"/>
      <c r="F5" s="16"/>
      <c r="G5" s="5" t="s">
        <v>41</v>
      </c>
      <c r="H5" s="16"/>
      <c r="I5" s="16"/>
      <c r="J5" s="5" t="s">
        <v>42</v>
      </c>
      <c r="K5" s="4"/>
    </row>
    <row r="6" spans="1:11" ht="12.75">
      <c r="A6" s="30" t="s">
        <v>39</v>
      </c>
      <c r="B6" s="30"/>
      <c r="C6" s="30"/>
      <c r="D6" s="16"/>
      <c r="E6" s="16"/>
      <c r="F6" s="16"/>
      <c r="G6" s="5" t="s">
        <v>40</v>
      </c>
      <c r="H6" s="16"/>
      <c r="I6" s="16"/>
      <c r="J6" s="5" t="s">
        <v>43</v>
      </c>
      <c r="K6" s="4"/>
    </row>
    <row r="8" spans="1:11" ht="15.75">
      <c r="A8" s="29" t="s">
        <v>34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ht="4.5" customHeight="1"/>
    <row r="10" spans="1:11" ht="12.75">
      <c r="A10" s="30" t="s">
        <v>30</v>
      </c>
      <c r="B10" s="30"/>
      <c r="C10" s="30"/>
      <c r="D10" s="1"/>
      <c r="E10" s="6" t="s">
        <v>32</v>
      </c>
      <c r="F10" s="31"/>
      <c r="G10" s="31"/>
      <c r="H10" s="31"/>
      <c r="I10" s="31"/>
      <c r="J10" s="31"/>
      <c r="K10" s="31"/>
    </row>
    <row r="11" ht="5.25" customHeight="1"/>
    <row r="12" spans="1:11" s="9" customFormat="1" ht="19.5" customHeight="1">
      <c r="A12" s="7" t="s">
        <v>8</v>
      </c>
      <c r="B12" s="26" t="s">
        <v>1</v>
      </c>
      <c r="C12" s="27"/>
      <c r="D12" s="28"/>
      <c r="E12" s="7" t="s">
        <v>2</v>
      </c>
      <c r="F12" s="7" t="s">
        <v>3</v>
      </c>
      <c r="G12" s="8" t="s">
        <v>4</v>
      </c>
      <c r="H12" s="7" t="s">
        <v>5</v>
      </c>
      <c r="I12" s="7" t="s">
        <v>6</v>
      </c>
      <c r="J12" s="7" t="s">
        <v>7</v>
      </c>
      <c r="K12" s="7" t="s">
        <v>10</v>
      </c>
    </row>
    <row r="13" spans="1:11" ht="12.75">
      <c r="A13" s="1">
        <v>1</v>
      </c>
      <c r="B13" s="20"/>
      <c r="C13" s="21"/>
      <c r="D13" s="22"/>
      <c r="E13" s="1"/>
      <c r="F13" s="4"/>
      <c r="G13" s="10"/>
      <c r="H13" s="1"/>
      <c r="I13" s="2"/>
      <c r="J13" s="2"/>
      <c r="K13" s="1"/>
    </row>
    <row r="14" spans="1:11" ht="12.75">
      <c r="A14" s="1">
        <v>2</v>
      </c>
      <c r="B14" s="20"/>
      <c r="C14" s="21"/>
      <c r="D14" s="22"/>
      <c r="E14" s="1"/>
      <c r="F14" s="4"/>
      <c r="G14" s="10"/>
      <c r="H14" s="1"/>
      <c r="I14" s="2"/>
      <c r="J14" s="2"/>
      <c r="K14" s="1"/>
    </row>
    <row r="15" spans="1:11" ht="12.75">
      <c r="A15" s="1">
        <v>3</v>
      </c>
      <c r="B15" s="20"/>
      <c r="C15" s="21"/>
      <c r="D15" s="22"/>
      <c r="E15" s="1"/>
      <c r="F15" s="4"/>
      <c r="G15" s="10"/>
      <c r="H15" s="1"/>
      <c r="I15" s="2"/>
      <c r="J15" s="2"/>
      <c r="K15" s="1"/>
    </row>
    <row r="16" spans="1:11" ht="12.75">
      <c r="A16" s="1">
        <v>4</v>
      </c>
      <c r="B16" s="13"/>
      <c r="C16" s="14"/>
      <c r="D16" s="15"/>
      <c r="E16" s="1"/>
      <c r="F16" s="4"/>
      <c r="G16" s="10"/>
      <c r="H16" s="1"/>
      <c r="I16" s="2"/>
      <c r="J16" s="2"/>
      <c r="K16" s="1"/>
    </row>
    <row r="18" spans="1:11" ht="12.75">
      <c r="A18" s="17" t="s">
        <v>35</v>
      </c>
      <c r="B18" s="18"/>
      <c r="C18" s="19"/>
      <c r="D18" s="16"/>
      <c r="E18" s="16"/>
      <c r="F18" s="16"/>
      <c r="G18" s="16"/>
      <c r="H18" s="16"/>
      <c r="I18" s="5" t="s">
        <v>36</v>
      </c>
      <c r="J18" s="16"/>
      <c r="K18" s="16"/>
    </row>
    <row r="22" spans="9:11" ht="12.75">
      <c r="I22" s="33" t="s">
        <v>61</v>
      </c>
      <c r="J22" s="33"/>
      <c r="K22" s="33"/>
    </row>
    <row r="23" spans="9:11" ht="12.75">
      <c r="I23" s="33" t="s">
        <v>62</v>
      </c>
      <c r="J23" s="33"/>
      <c r="K23" s="33"/>
    </row>
    <row r="26" spans="9:11" ht="12.75">
      <c r="I26" s="33" t="s">
        <v>61</v>
      </c>
      <c r="J26" s="33"/>
      <c r="K26" s="33"/>
    </row>
    <row r="27" spans="9:11" ht="12.75">
      <c r="I27" s="33" t="s">
        <v>63</v>
      </c>
      <c r="J27" s="33"/>
      <c r="K27" s="33"/>
    </row>
  </sheetData>
  <sheetProtection/>
  <mergeCells count="25">
    <mergeCell ref="I26:K26"/>
    <mergeCell ref="I27:K27"/>
    <mergeCell ref="A1:K1"/>
    <mergeCell ref="A3:C3"/>
    <mergeCell ref="D3:E3"/>
    <mergeCell ref="G3:H3"/>
    <mergeCell ref="J3:K3"/>
    <mergeCell ref="A5:C5"/>
    <mergeCell ref="D5:F5"/>
    <mergeCell ref="H5:I5"/>
    <mergeCell ref="A6:C6"/>
    <mergeCell ref="D6:F6"/>
    <mergeCell ref="H6:I6"/>
    <mergeCell ref="A8:K8"/>
    <mergeCell ref="A10:C10"/>
    <mergeCell ref="F10:K10"/>
    <mergeCell ref="I22:K22"/>
    <mergeCell ref="I23:K23"/>
    <mergeCell ref="J18:K18"/>
    <mergeCell ref="B12:D12"/>
    <mergeCell ref="B13:D13"/>
    <mergeCell ref="B14:D14"/>
    <mergeCell ref="B15:D15"/>
    <mergeCell ref="A18:C18"/>
    <mergeCell ref="D18:H18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IFSP</dc:creator>
  <cp:keywords/>
  <dc:description/>
  <cp:lastModifiedBy>andrea</cp:lastModifiedBy>
  <cp:lastPrinted>2015-08-19T19:03:06Z</cp:lastPrinted>
  <dcterms:created xsi:type="dcterms:W3CDTF">2014-06-10T10:56:39Z</dcterms:created>
  <dcterms:modified xsi:type="dcterms:W3CDTF">2015-08-19T19:03:15Z</dcterms:modified>
  <cp:category/>
  <cp:version/>
  <cp:contentType/>
  <cp:contentStatus/>
</cp:coreProperties>
</file>